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pika.am\OneDrive - University of Phayao\Work From Home\"/>
    </mc:Choice>
  </mc:AlternateContent>
  <bookViews>
    <workbookView xWindow="-120" yWindow="-120" windowWidth="20730" windowHeight="11160"/>
  </bookViews>
  <sheets>
    <sheet name="Template" sheetId="6" r:id="rId1"/>
    <sheet name="Super KPI" sheetId="5" r:id="rId2"/>
  </sheets>
  <definedNames>
    <definedName name="_xlnm.Print_Titles" localSheetId="1">'Super KPI'!$1:$2</definedName>
    <definedName name="_xlnm.Print_Titles" localSheetId="0">Template!$2:$2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5" l="1"/>
  <c r="V7" i="5"/>
  <c r="V5" i="5"/>
  <c r="X31" i="5" l="1"/>
  <c r="V30" i="5"/>
  <c r="V25" i="5"/>
  <c r="V22" i="5"/>
  <c r="V21" i="5"/>
  <c r="X21" i="5" s="1"/>
  <c r="X20" i="5"/>
  <c r="V19" i="5"/>
  <c r="V16" i="5"/>
  <c r="V15" i="5"/>
  <c r="V14" i="5"/>
  <c r="X13" i="5"/>
  <c r="X10" i="5"/>
  <c r="V9" i="5"/>
  <c r="V8" i="5"/>
  <c r="V4" i="5"/>
  <c r="V3" i="5"/>
  <c r="X26" i="5" l="1"/>
</calcChain>
</file>

<file path=xl/sharedStrings.xml><?xml version="1.0" encoding="utf-8"?>
<sst xmlns="http://schemas.openxmlformats.org/spreadsheetml/2006/main" count="184" uniqueCount="138">
  <si>
    <t>ลำดับ</t>
  </si>
  <si>
    <t>ยุทธศาสตร์ และการเชื่อมโยง</t>
  </si>
  <si>
    <t>ตัวชี้วัด</t>
  </si>
  <si>
    <t>ชื่อโครงการ/กิจกรรม</t>
  </si>
  <si>
    <t>งบประมาณ</t>
  </si>
  <si>
    <t>output</t>
  </si>
  <si>
    <t>outcome</t>
  </si>
  <si>
    <t>หมายเหตุ</t>
  </si>
  <si>
    <t xml:space="preserve">ยุทธศาสตร์ที่ 1 
กลยุทธ์ที่ 1.1 
มาตรการที่ 1.1.2 </t>
  </si>
  <si>
    <t>จำนวนหลักสูตรระยะสั้น (Non-degree program) ที่มีความร่วมมือกับหน่วยงาน หรือองค์กรวิชาชีพ</t>
  </si>
  <si>
    <t>…... หลักสูตร/.....ชั่วโมง/...หน่วยกิต</t>
  </si>
  <si>
    <t xml:space="preserve">ยุทธศาสตร์ที่ 1 
กลยุทธ์ที่ 1.2 
มาตรการที่ 1.2.3 </t>
  </si>
  <si>
    <t>จำนวนหลักสูตรที่พัฒนาทักษะการเป็นผู้ประกอบการอย่างเข้มข้น</t>
  </si>
  <si>
    <t>5 หลักสูตร/.....ชั่วโมง/...หน่วยกิต</t>
  </si>
  <si>
    <t>ยุทธศาสตร์ที่ 1 
กลยุทธ์ที่ 1.3 
มาตรการที่ 1.3.2</t>
  </si>
  <si>
    <t>จำนวนสื่ออิเล็คทรอนิกส์</t>
  </si>
  <si>
    <t>จำนวน….......รายวิชา/.....ชั่วโมง/...หน่วยกิต</t>
  </si>
  <si>
    <t>ยุทธศาสตร์ที่ 1 
กลยุทธ์ที่ 1.3 
มาตรการที่ 1.3.5</t>
  </si>
  <si>
    <t xml:space="preserve">จำนวน Module ที่สร้างแนวคิดการเป็นผู้ประกอบการ และนักนวัตกรรมอย่างเข้มข้น </t>
  </si>
  <si>
    <t>1 Module/.....ชั่วโมง/...หน่วยกิต</t>
  </si>
  <si>
    <t xml:space="preserve">จำนวนหลักสูตรที่นิสิตได้รับการพัฒนาสู่การเป็นผู้ประกอบการ และนักนวัตกรอย่างเข้มข้น </t>
  </si>
  <si>
    <t>….... หลักสูตร/.....ชั่วโมง/...หน่วยกิต</t>
  </si>
  <si>
    <t>ยุทธศาสตร์ที่ 1 
กลยุทธ์ที่ 1.6 
มาตรการที่ 1.6.1</t>
  </si>
  <si>
    <t xml:space="preserve"> จำนวน 8 คณะที่ผ่านการคัดเลือกเข้าสู่กระบวนการ EdPEx 200</t>
  </si>
  <si>
    <t>คณะผ่านการคัดเลือกเข้าสู่กระบวนการ EdPEx 200</t>
  </si>
  <si>
    <t xml:space="preserve">ยุทธศาสตร์ที่ 1 
กลยุทธ์ที่ 1.7
มาตรการที่ 1.7.2 </t>
  </si>
  <si>
    <t>ร้อยละของนิสิตที่มีคุณภาพชีวิตในระดับดี (Wellness and Happiness)</t>
  </si>
  <si>
    <t>ร้อยละของนิสิตที่มีคุณภาพชีวิตในระดับดีขึ้นไป (ร้อยละ 60)</t>
  </si>
  <si>
    <t>ยุทธศาสตร์ที่ 1 
กลยุทธ์ที่ 1.7 
มาตรการที่ 1.7.2</t>
  </si>
  <si>
    <t>จำนวนนิสิตที่มาขอรับการช่วยเหลือด้านสุขภาพจิต</t>
  </si>
  <si>
    <t>จำนวนนิสิตที่มาขอรับการช่วยเหลือด้านสุขภาพจิตลดลง</t>
  </si>
  <si>
    <t>ยุทธศาสตร์ที่ 2 
กลยุทธ์ที่ 2.1 
มาตรการที่ 2.1.1</t>
  </si>
  <si>
    <t>จำนวนผลงานการตีพิมพ์ในวารสารนานาชาติ ต่อปี</t>
  </si>
  <si>
    <t>…....ผลงาน</t>
  </si>
  <si>
    <t>ยุทธศาสตร์ที่ 2 
กลยุทธ์ที่ 2.
มาตรการที่ 2.</t>
  </si>
  <si>
    <t>ผลงานวิจัยและนวัตกรรมสู่เชิงพาณิชย์</t>
  </si>
  <si>
    <t>…..ผลงาน</t>
  </si>
  <si>
    <t xml:space="preserve">ยุทธศาสตร์ที่ 3
กลยุทธ์ที่ 
มาตรการที่ </t>
  </si>
  <si>
    <t>Signature Product ผลงานบริการวิชาการ ที่ได้รับการยอมรับในระดับชาติและนานาชาติ</t>
  </si>
  <si>
    <t>ยุทธศาสตร์ที่ 4 
กลยุทธ์ที่ 4.2 
มาตรการที่ 4.2.2</t>
  </si>
  <si>
    <t>กิจกรรมหรือโครงการที่ส่งเสริมความเป็นไทย เช่น ศิลปะ ดนตรีนาฎศิลป์ ประเพณีท้องถิ่น</t>
  </si>
  <si>
    <t>….... โครงการ</t>
  </si>
  <si>
    <t>ยุทธศาสตร์ที่ 4 
กลยุทธ์ที่ 4.3 
มาตรการที่ 4.3.1</t>
  </si>
  <si>
    <t>พัฒนาเศรษฐกิจสร้างสรรค์แก่ชุมชนด้วยศิลปะและวัฒนธรรม (Cultural Enterprise)</t>
  </si>
  <si>
    <t>ยุทธศาสตร์ที่ 5 
กลยุทธ์ที่ 5.1 
มาตรการที่ 5.1.3</t>
  </si>
  <si>
    <t>หลักสูตรการอบรมระยะสั้นไม่ต่ำกว่า 15 ชั่วโมง ที่มีความร่วมมือกับต่างประเทศ หรือมีผู้เรียนชาวต่างชาติเข้ารับการอบรม</t>
  </si>
  <si>
    <t>รายวิชาที่มีการจัดการเรียนการสอนเป็นภาษาอังกฤษ (ร้อยละ 50 หรือเต็มรายวิชา)</t>
  </si>
  <si>
    <t>ยุทธศาสตร์ที่ 5 กลยุทธ์ที่ 5.1 มาตรการที่ 5.1.3</t>
  </si>
  <si>
    <t>ร้อยละของบุคลากรสายวิชาการ สอบผ่าน CEFR ระดับ B2 Upper Intermediate</t>
  </si>
  <si>
    <t>คะแนนมากกว่าร้อยละ 60</t>
  </si>
  <si>
    <t>ร้อยละของบุคลากรสายสนับสนุน สอบผ่าน CEFR ระดับ A2 Elementary</t>
  </si>
  <si>
    <t>ยุทธศาสตร์ที่ 5 กลยุทธ์ที่ 5.2 มาตรการที่ 5.2.4</t>
  </si>
  <si>
    <t>การจัดประชุมนานาชาติ (จัดโดยหน่วยงาน 100% หรือร่วมกับหน่วยงานในต่างประเทศ)</t>
  </si>
  <si>
    <t>…..International Conference</t>
  </si>
  <si>
    <t>ยุทธศาสตร์ที่ 6 
กลยุทธ์ที่ 6.4 
มาตรการที่ 6.5.1</t>
  </si>
  <si>
    <t>ผลการประเมิน Green office</t>
  </si>
  <si>
    <t>ระดับทอง/ ระดับเงิน /ระดับทองแดง</t>
  </si>
  <si>
    <t>SuperKPI / คณะ</t>
  </si>
  <si>
    <t>วิทยาศาสตร์และเทคโนโลยี</t>
  </si>
  <si>
    <t>วิทยาศาสตร์สุขภาพ</t>
  </si>
  <si>
    <t>ศิลปศาสตร์และสังคมศาสตร์</t>
  </si>
  <si>
    <t>รวมการดำเนินการ</t>
  </si>
  <si>
    <t>งบประมาณ
(บาท)</t>
  </si>
  <si>
    <t>เกษตรศาสตร์ฯ</t>
  </si>
  <si>
    <t>เทคโนโลยีสารสนเทศฯ</t>
  </si>
  <si>
    <t>พลังงานฯ</t>
  </si>
  <si>
    <t>วิทยาศาสตร์</t>
  </si>
  <si>
    <t>วิศวกรรมศาสตร์</t>
  </si>
  <si>
    <t>ทันตแพทยศาสตร์</t>
  </si>
  <si>
    <t>พยาบาลศาสตร์</t>
  </si>
  <si>
    <t>แพทยศาสตร์</t>
  </si>
  <si>
    <t>เภสัชศาสตร์</t>
  </si>
  <si>
    <t>วิทยาศาสตร์การแพทย์</t>
  </si>
  <si>
    <t>สหเวชศาสตร์</t>
  </si>
  <si>
    <t>นิติศาสตร์</t>
  </si>
  <si>
    <t>รัฐศาสตร์ฯ</t>
  </si>
  <si>
    <t>ศิลปศาสตร์</t>
  </si>
  <si>
    <t>สถาปัตยกรรมศาสตร์ฯ</t>
  </si>
  <si>
    <t>วิทยาลัยการศึกษา</t>
  </si>
  <si>
    <t>วิทยาการจัดการฯ</t>
  </si>
  <si>
    <t>โรงเรียนสาธิต</t>
  </si>
  <si>
    <t>ว.การจัดการ (กทม)</t>
  </si>
  <si>
    <t>1.1.2</t>
  </si>
  <si>
    <t>จำนวนหลักสูตรระยะสั้น (Non-degree programe) ที่มีความร่วมมือกับหน่วยงาน หรือองค์กรวิชาชีพ</t>
  </si>
  <si>
    <t>หลักสูตร</t>
  </si>
  <si>
    <t>1.2.3</t>
  </si>
  <si>
    <t>1.3.2</t>
  </si>
  <si>
    <t>สื่อ</t>
  </si>
  <si>
    <t>1.3.4</t>
  </si>
  <si>
    <t>ร้อยละของนิสิตที่สอบผ่านการทดสอบสมรรถนะดิจิทัล ในระดับที่จำเป็น</t>
  </si>
  <si>
    <t>ในปีแรกยังไม่มีการจัดสอบ เป็นการดำเนินการเตรียมความพร้อมศูนย์ทดสอบโดยคณะเทคโนโลยีสารสนเทศฯ</t>
  </si>
  <si>
    <t>1.3.5</t>
  </si>
  <si>
    <t xml:space="preserve">จำนวน Module ที่สร้างแนวคิดการเป็นผู้ประกอบการ และนักนวัตกรอย่างเข้มข้น </t>
  </si>
  <si>
    <t>Module</t>
  </si>
  <si>
    <t>1.6.1</t>
  </si>
  <si>
    <t>จำนวนคณะที่ผ่านการคัดเลือกเข้าสู่กระบวนการ EdPEx 200</t>
  </si>
  <si>
    <t>คณะ</t>
  </si>
  <si>
    <t>รวมด้านวิชาการและประกันคุณภาพการศึกษา</t>
  </si>
  <si>
    <t>1.7.2</t>
  </si>
  <si>
    <t>พัฒนาคุณภาพชีวิตนิสิต (Wellness and Happiness)</t>
  </si>
  <si>
    <t>ดำเนินโครงการผ่าน 19 หน่วยงาน</t>
  </si>
  <si>
    <t>ดำเนินโครงการเพื่อพัฒนาคุณภาพนิสิต</t>
  </si>
  <si>
    <t>รวมด้านพัฒนานิสิต</t>
  </si>
  <si>
    <t>2.1.1</t>
  </si>
  <si>
    <t>ผลงาน</t>
  </si>
  <si>
    <t>จัดสรรเมื่อได้ผลงาน</t>
  </si>
  <si>
    <t>2.3.4</t>
  </si>
  <si>
    <t>3.2.1</t>
  </si>
  <si>
    <t>รวมด้านวิจัยและบริการวิชาการ</t>
  </si>
  <si>
    <t>4.3.1</t>
  </si>
  <si>
    <t>ผู้ประกอบธุรกิจด้านศิลปะและวัฒนธรรม (Cultural Enterprise &amp; Entreprenuer)</t>
  </si>
  <si>
    <t>คลัสเตอร์</t>
  </si>
  <si>
    <t>4.2.2</t>
  </si>
  <si>
    <t>กิจกรรมหรือโครงการที่ส่งเสริมความเป็นไทย เช่น ศิลปะ ดนตรีนาฎศิลป์ ประเพณีท้องถิ่น (Thainess)</t>
  </si>
  <si>
    <t>โครงการ</t>
  </si>
  <si>
    <t>รวมด้านการทำนุบำรุงศิลปวัฒนธรรม</t>
  </si>
  <si>
    <t>5.1.1</t>
  </si>
  <si>
    <t>5.1.2</t>
  </si>
  <si>
    <t>รายวิชา</t>
  </si>
  <si>
    <t>5.1.3</t>
  </si>
  <si>
    <t xml:space="preserve">ร้อยละของบุคลากรสายวิชาการ สอบผ่าน CEFR ระดับ B2 Upper Intermediate
</t>
  </si>
  <si>
    <t>บริหารจัดการการสอบโดยงานวิเทศสัมพันธ์</t>
  </si>
  <si>
    <t xml:space="preserve">ร้อยละของบุคลากรสายสนับสนุน สอบผ่าน CEFR ระดับ A2 Elementary
</t>
  </si>
  <si>
    <t>5.2.4</t>
  </si>
  <si>
    <r>
      <t>งานประชุม</t>
    </r>
    <r>
      <rPr>
        <sz val="10"/>
        <rFont val="TH Niramit AS"/>
      </rPr>
      <t>คณะพลังงานจัดสรร 200,000 บาท</t>
    </r>
  </si>
  <si>
    <t>รวมด้านความเป็นสากลนานาชาติ</t>
  </si>
  <si>
    <t>6.1.2</t>
  </si>
  <si>
    <t>พัฒนาสู่การเป็นองค์กรแห่งการเรียนรู้ (Learning Organization)</t>
  </si>
  <si>
    <t>5.2.1</t>
  </si>
  <si>
    <t>ผลการตรวจสอบงบการเงินจากผู้สอบบัญชีรับอนุญาต (แบบไม่มีเงื่อนไข)</t>
  </si>
  <si>
    <t>งบดำเนินการ เพื่อพัฒนาให้ทุกหน่วยงานร่วมกันดำเนินการตามมาตรฐาน</t>
  </si>
  <si>
    <t>6.4.3</t>
  </si>
  <si>
    <t>จำนวนระบบสารสนเทศเพื่อการจัดการ</t>
  </si>
  <si>
    <t>งบดำเนินการ โดยคณะกรรมการส่วนกลางร่วมกับคณะกรรมการพัฒนาระบบ</t>
  </si>
  <si>
    <t>รวมบริหารจัดการ</t>
  </si>
  <si>
    <t>แบบฟอร์ม Super KPI คณะ ………………………….</t>
  </si>
  <si>
    <t>ดำเนินการในขั้นตอน.................................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</si>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</sst>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22"/>
      <scheme val="minor"/>
    </font>
    <font>
      <sz val="14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Niramit AS"/>
    </font>
    <font>
      <b/>
      <sz val="14"/>
      <color theme="0"/>
      <name val="TH Niramit AS"/>
    </font>
    <font>
      <sz val="14"/>
      <color theme="1"/>
      <name val="TH Niramit AS"/>
    </font>
    <font>
      <sz val="14"/>
      <name val="TH Niramit AS"/>
    </font>
    <font>
      <sz val="14"/>
      <color theme="0"/>
      <name val="TH Niramit AS"/>
    </font>
    <font>
      <sz val="10"/>
      <name val="TH Niramit AS"/>
    </font>
    <font>
      <b/>
      <sz val="18"/>
      <color theme="1"/>
      <name val="TH Niramit AS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name val="TH SarabunPSK"/>
      <family val="2"/>
    </font>
    <font>
      <b/>
      <sz val="18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6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7" fillId="5" borderId="1" xfId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43" fontId="7" fillId="5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8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3" fontId="5" fillId="0" borderId="0" xfId="1" applyFont="1" applyAlignment="1">
      <alignment vertical="top"/>
    </xf>
    <xf numFmtId="43" fontId="7" fillId="5" borderId="2" xfId="1" applyFont="1" applyFill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top"/>
    </xf>
    <xf numFmtId="164" fontId="10" fillId="0" borderId="1" xfId="1" applyNumberFormat="1" applyFont="1" applyBorder="1" applyAlignment="1">
      <alignment horizontal="left" vertical="top" wrapText="1"/>
    </xf>
    <xf numFmtId="43" fontId="10" fillId="5" borderId="1" xfId="1" applyFont="1" applyFill="1" applyBorder="1" applyAlignment="1">
      <alignment horizontal="left" vertical="top" wrapText="1"/>
    </xf>
    <xf numFmtId="164" fontId="10" fillId="0" borderId="1" xfId="1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6" fillId="9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43" fontId="4" fillId="5" borderId="2" xfId="1" applyFont="1" applyFill="1" applyBorder="1" applyAlignment="1">
      <alignment horizontal="center" vertical="center" wrapText="1"/>
    </xf>
    <xf numFmtId="43" fontId="4" fillId="5" borderId="3" xfId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8" borderId="4" xfId="0" applyFont="1" applyFill="1" applyBorder="1" applyAlignment="1">
      <alignment horizontal="center" vertical="top"/>
    </xf>
    <xf numFmtId="0" fontId="6" fillId="8" borderId="6" xfId="0" applyFont="1" applyFill="1" applyBorder="1" applyAlignment="1">
      <alignment horizontal="center" vertical="top"/>
    </xf>
    <xf numFmtId="0" fontId="6" fillId="8" borderId="5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0" zoomScale="85" zoomScaleNormal="85" workbookViewId="0">
      <selection activeCell="F16" sqref="F16"/>
    </sheetView>
  </sheetViews>
  <sheetFormatPr defaultColWidth="9.140625" defaultRowHeight="21.75"/>
  <cols>
    <col min="1" max="1" width="20.42578125" style="1" customWidth="1"/>
    <col min="2" max="2" width="43.28515625" style="1" bestFit="1" customWidth="1"/>
    <col min="3" max="3" width="35.28515625" style="1" customWidth="1"/>
    <col min="4" max="4" width="43.140625" style="1" customWidth="1"/>
    <col min="5" max="5" width="27.7109375" style="1" bestFit="1" customWidth="1"/>
    <col min="6" max="6" width="23" style="1" customWidth="1"/>
    <col min="7" max="7" width="27.28515625" style="1" customWidth="1"/>
    <col min="8" max="8" width="21.28515625" style="1" customWidth="1"/>
    <col min="9" max="16384" width="9.140625" style="1"/>
  </cols>
  <sheetData>
    <row r="1" spans="1:8" ht="27.75">
      <c r="A1" s="44" t="s">
        <v>135</v>
      </c>
      <c r="B1" s="45"/>
      <c r="C1" s="45"/>
      <c r="D1" s="45"/>
      <c r="E1" s="45"/>
      <c r="F1" s="45"/>
      <c r="G1" s="45"/>
      <c r="H1" s="46"/>
    </row>
    <row r="2" spans="1:8" ht="27.7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ht="83.25">
      <c r="A3" s="27" t="s">
        <v>8</v>
      </c>
      <c r="B3" s="23" t="s">
        <v>9</v>
      </c>
      <c r="C3" s="23" t="s">
        <v>10</v>
      </c>
      <c r="D3" s="23"/>
      <c r="E3" s="23"/>
      <c r="F3" s="24"/>
      <c r="G3" s="23"/>
      <c r="H3" s="32" t="s">
        <v>136</v>
      </c>
    </row>
    <row r="4" spans="1:8" ht="83.25">
      <c r="A4" s="27" t="s">
        <v>11</v>
      </c>
      <c r="B4" s="28" t="s">
        <v>12</v>
      </c>
      <c r="C4" s="23" t="s">
        <v>13</v>
      </c>
      <c r="D4" s="23"/>
      <c r="E4" s="24"/>
      <c r="F4" s="24"/>
      <c r="G4" s="23"/>
      <c r="H4" s="32" t="s">
        <v>136</v>
      </c>
    </row>
    <row r="5" spans="1:8" ht="83.25">
      <c r="A5" s="27" t="s">
        <v>14</v>
      </c>
      <c r="B5" s="28" t="s">
        <v>15</v>
      </c>
      <c r="C5" s="23" t="s">
        <v>16</v>
      </c>
      <c r="D5" s="23"/>
      <c r="E5" s="23"/>
      <c r="F5" s="23"/>
      <c r="G5" s="23"/>
      <c r="H5" s="32" t="s">
        <v>136</v>
      </c>
    </row>
    <row r="6" spans="1:8" ht="83.25">
      <c r="A6" s="29" t="s">
        <v>17</v>
      </c>
      <c r="B6" s="28" t="s">
        <v>18</v>
      </c>
      <c r="C6" s="23" t="s">
        <v>19</v>
      </c>
      <c r="D6" s="23"/>
      <c r="E6" s="23"/>
      <c r="F6" s="24"/>
      <c r="G6" s="23"/>
      <c r="H6" s="32" t="s">
        <v>136</v>
      </c>
    </row>
    <row r="7" spans="1:8" ht="83.25">
      <c r="A7" s="29" t="s">
        <v>17</v>
      </c>
      <c r="B7" s="28" t="s">
        <v>20</v>
      </c>
      <c r="C7" s="23" t="s">
        <v>21</v>
      </c>
      <c r="D7" s="23"/>
      <c r="E7" s="23"/>
      <c r="F7" s="23"/>
      <c r="G7" s="23"/>
      <c r="H7" s="32" t="s">
        <v>136</v>
      </c>
    </row>
    <row r="8" spans="1:8" ht="83.25">
      <c r="A8" s="29" t="s">
        <v>22</v>
      </c>
      <c r="B8" s="30" t="s">
        <v>23</v>
      </c>
      <c r="C8" s="23" t="s">
        <v>24</v>
      </c>
      <c r="D8" s="23"/>
      <c r="E8" s="35"/>
      <c r="F8" s="23"/>
      <c r="G8" s="23"/>
      <c r="H8" s="32" t="s">
        <v>136</v>
      </c>
    </row>
    <row r="9" spans="1:8" ht="83.25">
      <c r="A9" s="27" t="s">
        <v>25</v>
      </c>
      <c r="B9" s="32" t="s">
        <v>26</v>
      </c>
      <c r="C9" s="32" t="s">
        <v>27</v>
      </c>
      <c r="D9" s="34"/>
      <c r="E9" s="32"/>
      <c r="F9" s="32"/>
      <c r="G9" s="32"/>
      <c r="H9" s="32" t="s">
        <v>136</v>
      </c>
    </row>
    <row r="10" spans="1:8" ht="83.25">
      <c r="A10" s="27" t="s">
        <v>28</v>
      </c>
      <c r="B10" s="32" t="s">
        <v>29</v>
      </c>
      <c r="C10" s="32" t="s">
        <v>30</v>
      </c>
      <c r="D10" s="34"/>
      <c r="E10" s="32"/>
      <c r="F10" s="32"/>
      <c r="G10" s="32"/>
      <c r="H10" s="32" t="s">
        <v>136</v>
      </c>
    </row>
    <row r="11" spans="1:8" ht="83.25">
      <c r="A11" s="27" t="s">
        <v>31</v>
      </c>
      <c r="B11" s="23" t="s">
        <v>32</v>
      </c>
      <c r="C11" s="24" t="s">
        <v>33</v>
      </c>
      <c r="D11" s="23"/>
      <c r="E11" s="24"/>
      <c r="F11" s="24"/>
      <c r="G11" s="23"/>
      <c r="H11" s="32" t="s">
        <v>136</v>
      </c>
    </row>
    <row r="12" spans="1:8" ht="83.25">
      <c r="A12" s="27" t="s">
        <v>34</v>
      </c>
      <c r="B12" s="31" t="s">
        <v>35</v>
      </c>
      <c r="C12" s="24" t="s">
        <v>36</v>
      </c>
      <c r="D12" s="23"/>
      <c r="E12" s="24"/>
      <c r="F12" s="24"/>
      <c r="G12" s="23"/>
      <c r="H12" s="32" t="s">
        <v>136</v>
      </c>
    </row>
    <row r="13" spans="1:8" ht="83.25">
      <c r="A13" s="27" t="s">
        <v>37</v>
      </c>
      <c r="B13" s="28" t="s">
        <v>38</v>
      </c>
      <c r="C13" s="24" t="s">
        <v>36</v>
      </c>
      <c r="D13" s="23"/>
      <c r="E13" s="24"/>
      <c r="F13" s="24"/>
      <c r="G13" s="23"/>
      <c r="H13" s="32" t="s">
        <v>136</v>
      </c>
    </row>
    <row r="14" spans="1:8" ht="83.25">
      <c r="A14" s="27" t="s">
        <v>39</v>
      </c>
      <c r="B14" s="23" t="s">
        <v>40</v>
      </c>
      <c r="C14" s="23" t="s">
        <v>41</v>
      </c>
      <c r="D14" s="23"/>
      <c r="E14" s="23"/>
      <c r="F14" s="23"/>
      <c r="G14" s="28"/>
      <c r="H14" s="32" t="s">
        <v>136</v>
      </c>
    </row>
    <row r="15" spans="1:8" ht="83.25">
      <c r="A15" s="27" t="s">
        <v>42</v>
      </c>
      <c r="B15" s="23" t="s">
        <v>43</v>
      </c>
      <c r="C15" s="23" t="s">
        <v>41</v>
      </c>
      <c r="D15" s="23"/>
      <c r="E15" s="23"/>
      <c r="F15" s="23"/>
      <c r="G15" s="28"/>
      <c r="H15" s="32" t="s">
        <v>136</v>
      </c>
    </row>
    <row r="16" spans="1:8" ht="83.25">
      <c r="A16" s="27" t="s">
        <v>44</v>
      </c>
      <c r="B16" s="33" t="s">
        <v>45</v>
      </c>
      <c r="C16" s="32"/>
      <c r="D16" s="34"/>
      <c r="E16" s="34"/>
      <c r="F16" s="32"/>
      <c r="G16" s="32"/>
      <c r="H16" s="70" t="s">
        <v>137</v>
      </c>
    </row>
    <row r="17" spans="1:8" ht="83.25">
      <c r="A17" s="27" t="s">
        <v>44</v>
      </c>
      <c r="B17" s="33" t="s">
        <v>46</v>
      </c>
      <c r="C17" s="32"/>
      <c r="D17" s="34"/>
      <c r="E17" s="34"/>
      <c r="F17" s="32"/>
      <c r="G17" s="32"/>
      <c r="H17" s="32" t="s">
        <v>136</v>
      </c>
    </row>
    <row r="18" spans="1:8" ht="83.25">
      <c r="A18" s="26" t="s">
        <v>47</v>
      </c>
      <c r="B18" s="21" t="s">
        <v>48</v>
      </c>
      <c r="C18" s="21" t="s">
        <v>49</v>
      </c>
      <c r="D18" s="22"/>
      <c r="E18" s="22"/>
      <c r="F18" s="21"/>
      <c r="G18" s="21"/>
      <c r="H18" s="32" t="s">
        <v>136</v>
      </c>
    </row>
    <row r="19" spans="1:8" ht="83.25">
      <c r="A19" s="27" t="s">
        <v>47</v>
      </c>
      <c r="B19" s="23" t="s">
        <v>50</v>
      </c>
      <c r="C19" s="23" t="s">
        <v>49</v>
      </c>
      <c r="D19" s="24"/>
      <c r="E19" s="24"/>
      <c r="F19" s="23"/>
      <c r="G19" s="23"/>
      <c r="H19" s="32" t="s">
        <v>136</v>
      </c>
    </row>
    <row r="20" spans="1:8" ht="83.25">
      <c r="A20" s="27" t="s">
        <v>51</v>
      </c>
      <c r="B20" s="23" t="s">
        <v>52</v>
      </c>
      <c r="C20" s="23" t="s">
        <v>53</v>
      </c>
      <c r="D20" s="23"/>
      <c r="E20" s="37"/>
      <c r="F20" s="23"/>
      <c r="G20" s="23"/>
      <c r="H20" s="32" t="s">
        <v>136</v>
      </c>
    </row>
    <row r="21" spans="1:8" ht="83.25">
      <c r="A21" s="27" t="s">
        <v>54</v>
      </c>
      <c r="B21" s="32" t="s">
        <v>55</v>
      </c>
      <c r="C21" s="32" t="s">
        <v>56</v>
      </c>
      <c r="D21" s="32"/>
      <c r="E21" s="36"/>
      <c r="F21" s="32"/>
      <c r="G21" s="32"/>
      <c r="H21" s="32" t="s">
        <v>136</v>
      </c>
    </row>
  </sheetData>
  <mergeCells count="1">
    <mergeCell ref="A1:H1"/>
  </mergeCells>
  <printOptions horizontalCentered="1"/>
  <pageMargins left="0.2" right="0.2" top="0.5" bottom="0.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workbookViewId="0">
      <selection activeCell="U25" sqref="U25"/>
    </sheetView>
  </sheetViews>
  <sheetFormatPr defaultColWidth="8.7109375" defaultRowHeight="22.5"/>
  <cols>
    <col min="1" max="1" width="7.7109375" style="18" customWidth="1"/>
    <col min="2" max="2" width="59.5703125" style="10" customWidth="1"/>
    <col min="3" max="7" width="5.7109375" style="18" customWidth="1"/>
    <col min="8" max="21" width="4.28515625" style="18" customWidth="1"/>
    <col min="22" max="22" width="5.85546875" style="18" customWidth="1"/>
    <col min="23" max="23" width="9.5703125" style="10" bestFit="1" customWidth="1"/>
    <col min="24" max="24" width="18.7109375" style="19" bestFit="1" customWidth="1"/>
    <col min="25" max="16384" width="8.7109375" style="10"/>
  </cols>
  <sheetData>
    <row r="1" spans="1:24" s="2" customFormat="1">
      <c r="A1" s="50" t="s">
        <v>57</v>
      </c>
      <c r="B1" s="50"/>
      <c r="C1" s="50" t="s">
        <v>58</v>
      </c>
      <c r="D1" s="50"/>
      <c r="E1" s="50"/>
      <c r="F1" s="50"/>
      <c r="G1" s="50"/>
      <c r="H1" s="50" t="s">
        <v>59</v>
      </c>
      <c r="I1" s="50"/>
      <c r="J1" s="50"/>
      <c r="K1" s="50"/>
      <c r="L1" s="50"/>
      <c r="M1" s="50"/>
      <c r="N1" s="50" t="s">
        <v>60</v>
      </c>
      <c r="O1" s="50"/>
      <c r="P1" s="50"/>
      <c r="Q1" s="50"/>
      <c r="R1" s="50"/>
      <c r="S1" s="50"/>
      <c r="T1" s="50"/>
      <c r="U1" s="50"/>
      <c r="V1" s="51" t="s">
        <v>61</v>
      </c>
      <c r="W1" s="52"/>
      <c r="X1" s="47" t="s">
        <v>62</v>
      </c>
    </row>
    <row r="2" spans="1:24" s="4" customFormat="1" ht="106.5">
      <c r="A2" s="50"/>
      <c r="B2" s="50"/>
      <c r="C2" s="3" t="s">
        <v>63</v>
      </c>
      <c r="D2" s="3" t="s">
        <v>64</v>
      </c>
      <c r="E2" s="3" t="s">
        <v>65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77</v>
      </c>
      <c r="R2" s="3" t="s">
        <v>78</v>
      </c>
      <c r="S2" s="3" t="s">
        <v>79</v>
      </c>
      <c r="T2" s="3" t="s">
        <v>80</v>
      </c>
      <c r="U2" s="3" t="s">
        <v>81</v>
      </c>
      <c r="V2" s="53"/>
      <c r="W2" s="54"/>
      <c r="X2" s="48"/>
    </row>
    <row r="3" spans="1:24" ht="45">
      <c r="A3" s="5" t="s">
        <v>82</v>
      </c>
      <c r="B3" s="6" t="s">
        <v>83</v>
      </c>
      <c r="C3" s="40">
        <v>2</v>
      </c>
      <c r="D3" s="40">
        <v>1</v>
      </c>
      <c r="E3" s="40">
        <v>1</v>
      </c>
      <c r="F3" s="43">
        <v>5</v>
      </c>
      <c r="G3" s="40">
        <v>2</v>
      </c>
      <c r="H3" s="40">
        <v>1</v>
      </c>
      <c r="I3" s="5"/>
      <c r="J3" s="5"/>
      <c r="K3" s="40">
        <v>1</v>
      </c>
      <c r="L3" s="5"/>
      <c r="M3" s="40">
        <v>1</v>
      </c>
      <c r="N3" s="43">
        <v>1</v>
      </c>
      <c r="O3" s="40">
        <v>1</v>
      </c>
      <c r="P3" s="43">
        <v>2</v>
      </c>
      <c r="Q3" s="40">
        <v>5</v>
      </c>
      <c r="R3" s="43">
        <v>5</v>
      </c>
      <c r="S3" s="7">
        <v>1</v>
      </c>
      <c r="T3" s="5"/>
      <c r="U3" s="11"/>
      <c r="V3" s="5">
        <f>SUM(C3:U3)</f>
        <v>29</v>
      </c>
      <c r="W3" s="8" t="s">
        <v>84</v>
      </c>
      <c r="X3" s="9">
        <v>1540000</v>
      </c>
    </row>
    <row r="4" spans="1:24">
      <c r="A4" s="5" t="s">
        <v>85</v>
      </c>
      <c r="B4" s="6" t="s">
        <v>12</v>
      </c>
      <c r="C4" s="40">
        <v>1</v>
      </c>
      <c r="D4" s="40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40">
        <v>1</v>
      </c>
      <c r="P4" s="5"/>
      <c r="Q4" s="5"/>
      <c r="R4" s="5"/>
      <c r="S4" s="7">
        <v>2</v>
      </c>
      <c r="T4" s="5"/>
      <c r="U4" s="11"/>
      <c r="V4" s="5">
        <f>SUM(C4:U4)</f>
        <v>5</v>
      </c>
      <c r="W4" s="8" t="s">
        <v>84</v>
      </c>
      <c r="X4" s="9">
        <v>300000</v>
      </c>
    </row>
    <row r="5" spans="1:24">
      <c r="A5" s="5" t="s">
        <v>86</v>
      </c>
      <c r="B5" s="6" t="s">
        <v>15</v>
      </c>
      <c r="C5" s="43">
        <v>3</v>
      </c>
      <c r="D5" s="40">
        <v>2</v>
      </c>
      <c r="E5" s="40">
        <v>1</v>
      </c>
      <c r="F5" s="43">
        <v>6</v>
      </c>
      <c r="G5" s="40">
        <v>10</v>
      </c>
      <c r="H5" s="5"/>
      <c r="I5" s="40">
        <v>1</v>
      </c>
      <c r="J5" s="5"/>
      <c r="K5" s="5"/>
      <c r="L5" s="40">
        <v>2</v>
      </c>
      <c r="M5" s="5"/>
      <c r="N5" s="40">
        <v>1</v>
      </c>
      <c r="O5" s="43">
        <v>6</v>
      </c>
      <c r="P5" s="40">
        <v>3</v>
      </c>
      <c r="Q5" s="40">
        <v>1</v>
      </c>
      <c r="R5" s="40">
        <v>12</v>
      </c>
      <c r="S5" s="40">
        <v>4</v>
      </c>
      <c r="T5" s="5"/>
      <c r="U5" s="11"/>
      <c r="V5" s="5">
        <f>SUM(C5:U5)</f>
        <v>52</v>
      </c>
      <c r="W5" s="8" t="s">
        <v>87</v>
      </c>
      <c r="X5" s="9">
        <v>2150000</v>
      </c>
    </row>
    <row r="6" spans="1:24">
      <c r="A6" s="5" t="s">
        <v>88</v>
      </c>
      <c r="B6" s="6" t="s">
        <v>89</v>
      </c>
      <c r="C6" s="55" t="s">
        <v>90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9">
        <v>500000</v>
      </c>
    </row>
    <row r="7" spans="1:24" ht="45">
      <c r="A7" s="5" t="s">
        <v>91</v>
      </c>
      <c r="B7" s="6" t="s">
        <v>20</v>
      </c>
      <c r="C7" s="5"/>
      <c r="D7" s="40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40">
        <v>1</v>
      </c>
      <c r="P7" s="5"/>
      <c r="Q7" s="5"/>
      <c r="R7" s="5"/>
      <c r="S7" s="40">
        <v>5</v>
      </c>
      <c r="T7" s="5"/>
      <c r="U7" s="5"/>
      <c r="V7" s="5">
        <f>SUM(C7:U7)</f>
        <v>7</v>
      </c>
      <c r="W7" s="8" t="s">
        <v>84</v>
      </c>
      <c r="X7" s="9">
        <v>200000</v>
      </c>
    </row>
    <row r="8" spans="1:24" ht="45">
      <c r="A8" s="5" t="s">
        <v>91</v>
      </c>
      <c r="B8" s="6" t="s">
        <v>92</v>
      </c>
      <c r="C8" s="5"/>
      <c r="D8" s="40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11"/>
      <c r="P8" s="5"/>
      <c r="Q8" s="5"/>
      <c r="R8" s="5"/>
      <c r="S8" s="40">
        <v>1</v>
      </c>
      <c r="T8" s="5"/>
      <c r="U8" s="5"/>
      <c r="V8" s="5">
        <f>SUM(C8:U8)</f>
        <v>2</v>
      </c>
      <c r="W8" s="8" t="s">
        <v>93</v>
      </c>
      <c r="X8" s="9">
        <v>210000</v>
      </c>
    </row>
    <row r="9" spans="1:24">
      <c r="A9" s="5" t="s">
        <v>94</v>
      </c>
      <c r="B9" s="8" t="s">
        <v>95</v>
      </c>
      <c r="C9" s="11"/>
      <c r="D9" s="40">
        <v>1</v>
      </c>
      <c r="E9" s="40">
        <v>1</v>
      </c>
      <c r="F9" s="5"/>
      <c r="G9" s="5"/>
      <c r="H9" s="5"/>
      <c r="I9" s="40">
        <v>1</v>
      </c>
      <c r="J9" s="5"/>
      <c r="K9" s="40">
        <v>1</v>
      </c>
      <c r="L9" s="5"/>
      <c r="M9" s="40">
        <v>1</v>
      </c>
      <c r="N9" s="5"/>
      <c r="O9" s="40">
        <v>1</v>
      </c>
      <c r="P9" s="40">
        <v>1</v>
      </c>
      <c r="Q9" s="5"/>
      <c r="R9" s="5"/>
      <c r="S9" s="40">
        <v>1</v>
      </c>
      <c r="T9" s="5"/>
      <c r="U9" s="11"/>
      <c r="V9" s="5">
        <f>SUM(C9:U9)</f>
        <v>8</v>
      </c>
      <c r="W9" s="8" t="s">
        <v>96</v>
      </c>
      <c r="X9" s="9">
        <v>1000000</v>
      </c>
    </row>
    <row r="10" spans="1:24">
      <c r="A10" s="58" t="s">
        <v>97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9">
        <f>SUM(X3:X9)</f>
        <v>5900000</v>
      </c>
    </row>
    <row r="11" spans="1:24">
      <c r="A11" s="5" t="s">
        <v>98</v>
      </c>
      <c r="B11" s="8" t="s">
        <v>99</v>
      </c>
      <c r="C11" s="59" t="s">
        <v>100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12">
        <v>3000000</v>
      </c>
    </row>
    <row r="12" spans="1:24">
      <c r="A12" s="5" t="s">
        <v>98</v>
      </c>
      <c r="B12" s="6" t="s">
        <v>29</v>
      </c>
      <c r="C12" s="59" t="s">
        <v>101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12">
        <v>1000000</v>
      </c>
    </row>
    <row r="13" spans="1:24">
      <c r="A13" s="59" t="s">
        <v>102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9">
        <f>SUM(X11:X12)</f>
        <v>4000000</v>
      </c>
    </row>
    <row r="14" spans="1:24">
      <c r="A14" s="5" t="s">
        <v>103</v>
      </c>
      <c r="B14" s="8" t="s">
        <v>32</v>
      </c>
      <c r="C14" s="39">
        <v>20</v>
      </c>
      <c r="D14" s="39">
        <v>15</v>
      </c>
      <c r="E14" s="39">
        <v>20</v>
      </c>
      <c r="F14" s="39">
        <v>100</v>
      </c>
      <c r="G14" s="39">
        <v>20</v>
      </c>
      <c r="H14" s="39">
        <v>5</v>
      </c>
      <c r="I14" s="39">
        <v>10</v>
      </c>
      <c r="J14" s="39">
        <v>2</v>
      </c>
      <c r="K14" s="39">
        <v>30</v>
      </c>
      <c r="L14" s="39">
        <v>20</v>
      </c>
      <c r="M14" s="39">
        <v>15</v>
      </c>
      <c r="N14" s="5"/>
      <c r="O14" s="39">
        <v>5</v>
      </c>
      <c r="P14" s="39">
        <v>5</v>
      </c>
      <c r="Q14" s="39">
        <v>5</v>
      </c>
      <c r="R14" s="39">
        <v>10</v>
      </c>
      <c r="S14" s="39">
        <v>5</v>
      </c>
      <c r="T14" s="5"/>
      <c r="U14" s="43">
        <v>5</v>
      </c>
      <c r="V14" s="5">
        <f>SUM(C14:U14)</f>
        <v>292</v>
      </c>
      <c r="W14" s="8" t="s">
        <v>104</v>
      </c>
      <c r="X14" s="9" t="s">
        <v>105</v>
      </c>
    </row>
    <row r="15" spans="1:24">
      <c r="A15" s="5" t="s">
        <v>106</v>
      </c>
      <c r="B15" s="8" t="s">
        <v>35</v>
      </c>
      <c r="C15" s="39">
        <v>1</v>
      </c>
      <c r="D15" s="5"/>
      <c r="E15" s="5"/>
      <c r="F15" s="39">
        <v>1</v>
      </c>
      <c r="G15" s="5"/>
      <c r="H15" s="5"/>
      <c r="I15" s="5"/>
      <c r="J15" s="5"/>
      <c r="K15" s="5"/>
      <c r="L15" s="39">
        <v>1</v>
      </c>
      <c r="M15" s="5"/>
      <c r="N15" s="5"/>
      <c r="O15" s="5"/>
      <c r="P15" s="11"/>
      <c r="Q15" s="43">
        <v>7</v>
      </c>
      <c r="R15" s="5"/>
      <c r="S15" s="5"/>
      <c r="T15" s="5"/>
      <c r="U15" s="11"/>
      <c r="V15" s="5">
        <f>SUM(C15:U15)</f>
        <v>10</v>
      </c>
      <c r="W15" s="8" t="s">
        <v>104</v>
      </c>
      <c r="X15" s="9" t="s">
        <v>105</v>
      </c>
    </row>
    <row r="16" spans="1:24" ht="45">
      <c r="A16" s="5" t="s">
        <v>107</v>
      </c>
      <c r="B16" s="6" t="s">
        <v>38</v>
      </c>
      <c r="C16" s="39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3">
        <v>2</v>
      </c>
      <c r="R16" s="11"/>
      <c r="S16" s="5"/>
      <c r="T16" s="5"/>
      <c r="U16" s="43">
        <v>1</v>
      </c>
      <c r="V16" s="5">
        <f>SUM(C16:U16)</f>
        <v>4</v>
      </c>
      <c r="W16" s="8" t="s">
        <v>104</v>
      </c>
      <c r="X16" s="9" t="s">
        <v>105</v>
      </c>
    </row>
    <row r="17" spans="1:24">
      <c r="A17" s="49" t="s">
        <v>108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9">
        <v>6210000</v>
      </c>
    </row>
    <row r="18" spans="1:24" ht="45">
      <c r="A18" s="5" t="s">
        <v>109</v>
      </c>
      <c r="B18" s="13" t="s">
        <v>110</v>
      </c>
      <c r="C18" s="17"/>
      <c r="D18" s="41">
        <v>1</v>
      </c>
      <c r="E18" s="41">
        <v>1</v>
      </c>
      <c r="F18" s="17"/>
      <c r="G18" s="41">
        <v>1</v>
      </c>
      <c r="H18" s="17"/>
      <c r="I18" s="41">
        <v>1</v>
      </c>
      <c r="J18" s="17"/>
      <c r="K18" s="41">
        <v>2</v>
      </c>
      <c r="L18" s="41">
        <v>2</v>
      </c>
      <c r="M18" s="17"/>
      <c r="N18" s="17"/>
      <c r="O18" s="17"/>
      <c r="P18" s="17"/>
      <c r="Q18" s="41">
        <v>6</v>
      </c>
      <c r="R18" s="41">
        <v>1</v>
      </c>
      <c r="S18" s="41">
        <v>1</v>
      </c>
      <c r="T18" s="17"/>
      <c r="U18" s="17"/>
      <c r="V18" s="14">
        <f>SUM(C18:U18)</f>
        <v>16</v>
      </c>
      <c r="W18" s="15" t="s">
        <v>111</v>
      </c>
      <c r="X18" s="20">
        <v>2000000</v>
      </c>
    </row>
    <row r="19" spans="1:24" ht="45">
      <c r="A19" s="5" t="s">
        <v>112</v>
      </c>
      <c r="B19" s="13" t="s">
        <v>113</v>
      </c>
      <c r="C19" s="41">
        <v>2</v>
      </c>
      <c r="D19" s="41">
        <v>1</v>
      </c>
      <c r="E19" s="17"/>
      <c r="F19" s="41">
        <v>1</v>
      </c>
      <c r="G19" s="41">
        <v>1</v>
      </c>
      <c r="H19" s="17"/>
      <c r="I19" s="17"/>
      <c r="J19" s="17"/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17"/>
      <c r="Q19" s="41">
        <v>1</v>
      </c>
      <c r="R19" s="41">
        <v>1</v>
      </c>
      <c r="S19" s="41">
        <v>1</v>
      </c>
      <c r="T19" s="17"/>
      <c r="U19" s="17"/>
      <c r="V19" s="14">
        <f>SUM(C19:U19)</f>
        <v>13</v>
      </c>
      <c r="W19" s="15" t="s">
        <v>114</v>
      </c>
      <c r="X19" s="9">
        <v>1000000</v>
      </c>
    </row>
    <row r="20" spans="1:24">
      <c r="A20" s="65" t="s">
        <v>115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9" t="e">
        <f>X18+#REF!+X19</f>
        <v>#REF!</v>
      </c>
    </row>
    <row r="21" spans="1:24" ht="45">
      <c r="A21" s="14" t="s">
        <v>116</v>
      </c>
      <c r="B21" s="13" t="s">
        <v>45</v>
      </c>
      <c r="C21" s="16">
        <v>2</v>
      </c>
      <c r="D21" s="14"/>
      <c r="E21" s="14"/>
      <c r="F21" s="14"/>
      <c r="G21" s="16">
        <v>2</v>
      </c>
      <c r="H21" s="14"/>
      <c r="I21" s="14"/>
      <c r="J21" s="14"/>
      <c r="K21" s="14"/>
      <c r="L21" s="14"/>
      <c r="M21" s="42">
        <v>1</v>
      </c>
      <c r="N21" s="42">
        <v>2</v>
      </c>
      <c r="O21" s="14"/>
      <c r="P21" s="17"/>
      <c r="Q21" s="14"/>
      <c r="R21" s="14"/>
      <c r="S21" s="17"/>
      <c r="T21" s="14"/>
      <c r="U21" s="16">
        <v>2</v>
      </c>
      <c r="V21" s="14">
        <f>SUM(C21:U21)</f>
        <v>9</v>
      </c>
      <c r="W21" s="15" t="s">
        <v>84</v>
      </c>
      <c r="X21" s="9">
        <f>50000*V21</f>
        <v>450000</v>
      </c>
    </row>
    <row r="22" spans="1:24" ht="45">
      <c r="A22" s="14" t="s">
        <v>117</v>
      </c>
      <c r="B22" s="13" t="s">
        <v>46</v>
      </c>
      <c r="C22" s="14"/>
      <c r="D22" s="14"/>
      <c r="E22" s="14"/>
      <c r="F22" s="42">
        <v>11</v>
      </c>
      <c r="G22" s="14"/>
      <c r="H22" s="14"/>
      <c r="I22" s="14"/>
      <c r="J22" s="14"/>
      <c r="K22" s="14"/>
      <c r="L22" s="14"/>
      <c r="M22" s="42">
        <v>3</v>
      </c>
      <c r="N22" s="14"/>
      <c r="O22" s="14"/>
      <c r="P22" s="14"/>
      <c r="Q22" s="14"/>
      <c r="R22" s="14"/>
      <c r="S22" s="14"/>
      <c r="T22" s="16">
        <v>10</v>
      </c>
      <c r="U22" s="14"/>
      <c r="V22" s="14">
        <f>SUM(C22:U22)</f>
        <v>24</v>
      </c>
      <c r="W22" s="15" t="s">
        <v>118</v>
      </c>
      <c r="X22" s="9">
        <v>500000</v>
      </c>
    </row>
    <row r="23" spans="1:24" ht="44.25" customHeight="1">
      <c r="A23" s="14" t="s">
        <v>119</v>
      </c>
      <c r="B23" s="13" t="s">
        <v>120</v>
      </c>
      <c r="C23" s="66" t="s">
        <v>121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14"/>
      <c r="W23" s="15"/>
      <c r="X23" s="9">
        <v>1000000</v>
      </c>
    </row>
    <row r="24" spans="1:24" ht="21.75" customHeight="1">
      <c r="A24" s="14" t="s">
        <v>119</v>
      </c>
      <c r="B24" s="13" t="s">
        <v>122</v>
      </c>
      <c r="C24" s="66" t="s">
        <v>121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14"/>
      <c r="W24" s="15"/>
      <c r="X24" s="9">
        <v>700000</v>
      </c>
    </row>
    <row r="25" spans="1:24" ht="45">
      <c r="A25" s="14" t="s">
        <v>123</v>
      </c>
      <c r="B25" s="13" t="s">
        <v>52</v>
      </c>
      <c r="C25" s="14"/>
      <c r="D25" s="16">
        <v>1</v>
      </c>
      <c r="E25" s="16">
        <v>1</v>
      </c>
      <c r="F25" s="42">
        <v>1</v>
      </c>
      <c r="G25" s="14"/>
      <c r="H25" s="14"/>
      <c r="I25" s="16">
        <v>1</v>
      </c>
      <c r="J25" s="14"/>
      <c r="K25" s="14"/>
      <c r="L25" s="16">
        <v>1</v>
      </c>
      <c r="M25" s="16">
        <v>1</v>
      </c>
      <c r="N25" s="14"/>
      <c r="O25" s="14"/>
      <c r="P25" s="14"/>
      <c r="Q25" s="14"/>
      <c r="R25" s="14"/>
      <c r="S25" s="14"/>
      <c r="T25" s="14"/>
      <c r="U25" s="42">
        <v>1</v>
      </c>
      <c r="V25" s="14">
        <f>SUM(C25:U25)</f>
        <v>7</v>
      </c>
      <c r="W25" s="13"/>
      <c r="X25" s="13" t="s">
        <v>124</v>
      </c>
    </row>
    <row r="26" spans="1:24">
      <c r="A26" s="69" t="s">
        <v>125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9">
        <f>SUM(X21:X25)</f>
        <v>2650000</v>
      </c>
    </row>
    <row r="27" spans="1:24">
      <c r="A27" s="5" t="s">
        <v>126</v>
      </c>
      <c r="B27" s="8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8"/>
      <c r="X27" s="9">
        <v>100000</v>
      </c>
    </row>
    <row r="28" spans="1:24">
      <c r="A28" s="5" t="s">
        <v>128</v>
      </c>
      <c r="B28" s="8" t="s">
        <v>129</v>
      </c>
      <c r="C28" s="59" t="s">
        <v>130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9">
        <v>1000000</v>
      </c>
    </row>
    <row r="29" spans="1:24">
      <c r="A29" s="5" t="s">
        <v>131</v>
      </c>
      <c r="B29" s="8" t="s">
        <v>132</v>
      </c>
      <c r="C29" s="62" t="s">
        <v>133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9">
        <v>3500000</v>
      </c>
    </row>
    <row r="30" spans="1:24">
      <c r="A30" s="5">
        <v>6</v>
      </c>
      <c r="B30" s="8" t="s">
        <v>55</v>
      </c>
      <c r="C30" s="5"/>
      <c r="D30" s="5"/>
      <c r="E30" s="38">
        <v>1</v>
      </c>
      <c r="F30" s="5"/>
      <c r="G30" s="38">
        <v>1</v>
      </c>
      <c r="H30" s="38">
        <v>1</v>
      </c>
      <c r="I30" s="5"/>
      <c r="J30" s="5"/>
      <c r="K30" s="5"/>
      <c r="L30" s="5"/>
      <c r="M30" s="5"/>
      <c r="N30" s="5"/>
      <c r="O30" s="38">
        <v>1</v>
      </c>
      <c r="P30" s="38">
        <v>1</v>
      </c>
      <c r="Q30" s="38">
        <v>1</v>
      </c>
      <c r="R30" s="43">
        <v>1</v>
      </c>
      <c r="S30" s="38">
        <v>1</v>
      </c>
      <c r="T30" s="5"/>
      <c r="U30" s="43">
        <v>1</v>
      </c>
      <c r="V30" s="5">
        <f>SUM(C30:U30)</f>
        <v>9</v>
      </c>
      <c r="W30" s="8" t="s">
        <v>96</v>
      </c>
      <c r="X30" s="9">
        <v>520000</v>
      </c>
    </row>
    <row r="31" spans="1:24">
      <c r="A31" s="65" t="s">
        <v>134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9">
        <f>SUM(X27:X30)</f>
        <v>5120000</v>
      </c>
    </row>
  </sheetData>
  <mergeCells count="19">
    <mergeCell ref="C29:W29"/>
    <mergeCell ref="A31:W31"/>
    <mergeCell ref="A20:W20"/>
    <mergeCell ref="C23:U23"/>
    <mergeCell ref="C24:U24"/>
    <mergeCell ref="A26:W26"/>
    <mergeCell ref="C28:W28"/>
    <mergeCell ref="X1:X2"/>
    <mergeCell ref="A17:W17"/>
    <mergeCell ref="A1:B2"/>
    <mergeCell ref="C1:G1"/>
    <mergeCell ref="H1:M1"/>
    <mergeCell ref="N1:U1"/>
    <mergeCell ref="V1:W2"/>
    <mergeCell ref="C6:W6"/>
    <mergeCell ref="A10:W10"/>
    <mergeCell ref="C11:W11"/>
    <mergeCell ref="C12:W12"/>
    <mergeCell ref="A13:W13"/>
  </mergeCells>
  <printOptions headings="1"/>
  <pageMargins left="0.25" right="0.25" top="0.75" bottom="0.75" header="0.3" footer="0.3"/>
  <pageSetup paperSize="9" scale="73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03FF15B7BE18D469195A7BE7E4B7157" ma:contentTypeVersion="5" ma:contentTypeDescription="สร้างเอกสารใหม่" ma:contentTypeScope="" ma:versionID="b888a6f6c17cfd0623db4081964485e2">
  <xsd:schema xmlns:xsd="http://www.w3.org/2001/XMLSchema" xmlns:xs="http://www.w3.org/2001/XMLSchema" xmlns:p="http://schemas.microsoft.com/office/2006/metadata/properties" xmlns:ns3="2e595d00-4929-408f-aa76-a1c37116cc79" xmlns:ns4="8a036ae7-cb09-47df-8ffc-e3356992bf95" targetNamespace="http://schemas.microsoft.com/office/2006/metadata/properties" ma:root="true" ma:fieldsID="c265cfd16a99a7c2549726c02608f387" ns3:_="" ns4:_="">
    <xsd:import namespace="2e595d00-4929-408f-aa76-a1c37116cc79"/>
    <xsd:import namespace="8a036ae7-cb09-47df-8ffc-e3356992bf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95d00-4929-408f-aa76-a1c37116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36ae7-cb09-47df-8ffc-e3356992b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AB4EC-8BFA-49FE-8764-12C724F0C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95d00-4929-408f-aa76-a1c37116cc79"/>
    <ds:schemaRef ds:uri="8a036ae7-cb09-47df-8ffc-e3356992b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FB7FA-A737-4049-8618-EC763589F8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C33C9-792D-4882-9558-FC0201FC3A9A}">
  <ds:schemaRefs>
    <ds:schemaRef ds:uri="2e595d00-4929-408f-aa76-a1c37116cc79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8a036ae7-cb09-47df-8ffc-e3356992bf9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Super KPI</vt:lpstr>
      <vt:lpstr>'Super KPI'!Print_Titles</vt:lpstr>
      <vt:lpstr>Template!Print_Titles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ampika.am</dc:creator>
  <cp:keywords/>
  <dc:description/>
  <cp:lastModifiedBy>ampika.am</cp:lastModifiedBy>
  <cp:revision/>
  <dcterms:created xsi:type="dcterms:W3CDTF">2019-07-30T08:49:04Z</dcterms:created>
  <dcterms:modified xsi:type="dcterms:W3CDTF">2020-03-30T08:08:10Z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0x010100C03FF15B7BE18D469195A7BE7E4B7157</vt:lpwstr>
  </property>
</Properties>
</file>